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<sst xmlns="http://schemas.openxmlformats.org/spreadsheetml/2006/main" count="51" uniqueCount="40">
  <si>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</si>
  <si>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</si>
  <si>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</si>
  <si>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</si>
  <si>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</si>
  <si>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</si>
  <si>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</si>
  <si>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</si>
  <si>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</si>
  <si>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</si>
  <si>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</si>
  <si>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</si>
  <si>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</si>
  <si>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</si>
  <si>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</si>
  <si>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</si>
  <si>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</si>
  <si>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</si>
  <si>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</si>
  <si>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</si>
  <si>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</si>
  <si>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</si>
  <si>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</si>
  <si>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</si>
  <si>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</si>
  <si>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</si>
  <si>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</si>
  <si>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</si>
  <si>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</si>
  <si>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</si>
  <si>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13</t>
  </si>
  <si>
    <t xml:space="preserve">                 Начальник ПЭО:                                                    С.В.Марова</t>
  </si>
  <si>
    <t>счетчик воды ВСГ 25</t>
  </si>
  <si>
    <t>шт</t>
  </si>
  <si>
    <t>счетчик воды ВСКМ 25</t>
  </si>
  <si>
    <t>фильтр Ду 25 латунь</t>
  </si>
  <si>
    <t>муфта комбин НР 32*1 РР</t>
  </si>
  <si>
    <t>муфта комбин РР RC 32*1 ВР</t>
  </si>
  <si>
    <t>муфта переходная разб 32*1"ВР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</si>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</sst>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57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39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7229.27</v>
      </c>
      <c r="H29" s="53">
        <v>3614.63</v>
      </c>
      <c r="I29" s="44">
        <v>3614.64</v>
      </c>
    </row>
    <row r="30" spans="2:9" ht="12.75">
      <c r="B30" s="5"/>
      <c r="C30" s="11" t="s">
        <v>32</v>
      </c>
      <c r="D30" s="19" t="s">
        <v>33</v>
      </c>
      <c r="E30" s="27">
        <v>1</v>
      </c>
      <c r="F30" s="38">
        <v>1785</v>
      </c>
      <c r="G30" s="34">
        <f aca="true" t="shared" si="0" ref="G30:G35">F30*E30</f>
        <v>1785</v>
      </c>
      <c r="H30" s="61"/>
      <c r="I30" s="62"/>
    </row>
    <row r="31" spans="2:9" ht="12.75">
      <c r="B31" s="5"/>
      <c r="C31" s="11" t="s">
        <v>34</v>
      </c>
      <c r="D31" s="19" t="s">
        <v>33</v>
      </c>
      <c r="E31" s="27">
        <v>2</v>
      </c>
      <c r="F31" s="38">
        <v>2227.99</v>
      </c>
      <c r="G31" s="34">
        <f t="shared" si="0"/>
        <v>4455.98</v>
      </c>
      <c r="H31" s="61"/>
      <c r="I31" s="62"/>
    </row>
    <row r="32" spans="2:9" ht="12.75">
      <c r="B32" s="5"/>
      <c r="C32" s="11" t="s">
        <v>35</v>
      </c>
      <c r="D32" s="19" t="s">
        <v>33</v>
      </c>
      <c r="E32" s="27">
        <v>3</v>
      </c>
      <c r="F32" s="38">
        <v>216.89</v>
      </c>
      <c r="G32" s="34">
        <f t="shared" si="0"/>
        <v>650.67</v>
      </c>
      <c r="H32" s="61"/>
      <c r="I32" s="62"/>
    </row>
    <row r="33" spans="2:9" ht="12.75">
      <c r="B33" s="5"/>
      <c r="C33" s="11" t="s">
        <v>36</v>
      </c>
      <c r="D33" s="19" t="s">
        <v>33</v>
      </c>
      <c r="E33" s="27">
        <v>3</v>
      </c>
      <c r="F33" s="38">
        <v>51.26</v>
      </c>
      <c r="G33" s="34">
        <f t="shared" si="0"/>
        <v>153.78</v>
      </c>
      <c r="H33" s="61"/>
      <c r="I33" s="62"/>
    </row>
    <row r="34" spans="2:9" ht="12.75">
      <c r="B34" s="5"/>
      <c r="C34" s="11" t="s">
        <v>37</v>
      </c>
      <c r="D34" s="19" t="s">
        <v>33</v>
      </c>
      <c r="E34" s="27">
        <v>2</v>
      </c>
      <c r="F34" s="38">
        <v>43.32</v>
      </c>
      <c r="G34" s="34">
        <f t="shared" si="0"/>
        <v>86.64</v>
      </c>
      <c r="H34" s="61"/>
      <c r="I34" s="62"/>
    </row>
    <row r="35" spans="2:9" ht="12.75">
      <c r="B35" s="5"/>
      <c r="C35" s="11" t="s">
        <v>38</v>
      </c>
      <c r="D35" s="19" t="s">
        <v>33</v>
      </c>
      <c r="E35" s="27">
        <v>1</v>
      </c>
      <c r="F35" s="38">
        <v>97.2</v>
      </c>
      <c r="G35" s="34">
        <f t="shared" si="0"/>
        <v>97.2</v>
      </c>
      <c r="H35" s="61"/>
      <c r="I35" s="62"/>
    </row>
    <row r="36" spans="2:9" ht="12.75">
      <c r="B36" s="5"/>
      <c r="C36" s="10"/>
      <c r="D36" s="20"/>
      <c r="E36" s="26"/>
      <c r="F36" s="37"/>
      <c r="G36" s="28"/>
      <c r="H36" s="53"/>
      <c r="I36" s="44"/>
    </row>
    <row r="37" spans="2:9" ht="12.75">
      <c r="B37" s="5"/>
      <c r="C37" s="10" t="s">
        <v>14</v>
      </c>
      <c r="D37" s="20" t="s">
        <v>9</v>
      </c>
      <c r="E37" s="26"/>
      <c r="F37" s="37"/>
      <c r="G37" s="33">
        <f>G20+G23+G25+G27+G29</f>
        <v>8855.732825000001</v>
      </c>
      <c r="H37" s="54">
        <f>H20+H23+H25+H27+H29+H33</f>
        <v>4156.784275</v>
      </c>
      <c r="I37" s="45">
        <f>I20+I23+I25+I27+I29+I34</f>
        <v>4698.948549999999</v>
      </c>
    </row>
    <row r="38" spans="2:9" ht="12.75">
      <c r="B38" s="5"/>
      <c r="C38" s="10"/>
      <c r="D38" s="20"/>
      <c r="E38" s="26"/>
      <c r="F38" s="37"/>
      <c r="G38" s="28"/>
      <c r="H38" s="55"/>
      <c r="I38" s="46"/>
    </row>
    <row r="39" spans="2:9" ht="12.75">
      <c r="B39" s="5">
        <v>6</v>
      </c>
      <c r="C39" s="10" t="s">
        <v>15</v>
      </c>
      <c r="D39" s="20" t="s">
        <v>11</v>
      </c>
      <c r="E39" s="59">
        <v>5</v>
      </c>
      <c r="F39" s="37"/>
      <c r="G39" s="33">
        <f>G37*E39/100</f>
        <v>442.78664125</v>
      </c>
      <c r="H39" s="54">
        <f>H37*E39/100</f>
        <v>207.83921374999997</v>
      </c>
      <c r="I39" s="45">
        <f>I37*E39/100</f>
        <v>234.94742749999997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/>
      <c r="C41" s="10" t="s">
        <v>16</v>
      </c>
      <c r="D41" s="20" t="s">
        <v>9</v>
      </c>
      <c r="E41" s="26"/>
      <c r="F41" s="37"/>
      <c r="G41" s="33">
        <f>G39+G37</f>
        <v>9298.519466250002</v>
      </c>
      <c r="H41" s="54">
        <f>H39+H37</f>
        <v>4364.6234887499995</v>
      </c>
      <c r="I41" s="45">
        <f>I39+I37</f>
        <v>4933.895977499999</v>
      </c>
    </row>
    <row r="42" spans="2:9" ht="12.75">
      <c r="B42" s="5"/>
      <c r="C42" s="10"/>
      <c r="D42" s="20"/>
      <c r="E42" s="26"/>
      <c r="F42" s="37"/>
      <c r="G42" s="28"/>
      <c r="H42" s="53"/>
      <c r="I42" s="44"/>
    </row>
    <row r="43" spans="2:9" ht="12.75">
      <c r="B43" s="5"/>
      <c r="C43" s="10"/>
      <c r="D43" s="20"/>
      <c r="E43" s="26"/>
      <c r="F43" s="37"/>
      <c r="G43" s="33"/>
      <c r="H43" s="53"/>
      <c r="I43" s="44"/>
    </row>
    <row r="44" spans="2:9" ht="13.5" thickBot="1">
      <c r="B44" s="6"/>
      <c r="C44" s="13"/>
      <c r="D44" s="21"/>
      <c r="E44" s="29"/>
      <c r="F44" s="39"/>
      <c r="G44" s="29"/>
      <c r="H44" s="53"/>
      <c r="I44" s="44"/>
    </row>
    <row r="45" spans="2:10" ht="13.5" thickBot="1">
      <c r="B45" s="7"/>
      <c r="C45" s="14" t="s">
        <v>20</v>
      </c>
      <c r="D45" s="22" t="s">
        <v>9</v>
      </c>
      <c r="E45" s="30"/>
      <c r="F45" s="40"/>
      <c r="G45" s="35">
        <f>G43+G41</f>
        <v>9298.519466250002</v>
      </c>
      <c r="H45" s="56">
        <f>H43+H41</f>
        <v>4364.6234887499995</v>
      </c>
      <c r="I45" s="47">
        <f>I43+I41</f>
        <v>4933.895977499999</v>
      </c>
      <c r="J45" s="60"/>
    </row>
    <row r="46" spans="2:9" ht="12.75">
      <c r="B46" s="8"/>
      <c r="C46" s="15" t="s">
        <v>29</v>
      </c>
      <c r="D46" s="23" t="s">
        <v>27</v>
      </c>
      <c r="E46" s="31">
        <v>579.7</v>
      </c>
      <c r="F46" s="23"/>
      <c r="G46" s="31"/>
      <c r="H46" s="57"/>
      <c r="I46" s="48"/>
    </row>
    <row r="47" spans="2:9" ht="13.5" thickBot="1">
      <c r="B47" s="9"/>
      <c r="C47" s="16" t="s">
        <v>28</v>
      </c>
      <c r="D47" s="24"/>
      <c r="E47" s="32"/>
      <c r="F47" s="24"/>
      <c r="G47" s="36">
        <f>G45/E46</f>
        <v>16.04022678324996</v>
      </c>
      <c r="H47" s="58">
        <f>H45/E46</f>
        <v>7.5291072774711045</v>
      </c>
      <c r="I47" s="49">
        <f>I45/E46</f>
        <v>8.511119505778849</v>
      </c>
    </row>
    <row r="49" spans="7:9" ht="11.25" customHeight="1">
      <c r="G49" s="60"/>
      <c r="H49" s="60"/>
      <c r="I49" s="60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 t="s">
        <v>31</v>
      </c>
      <c r="D52" s="1"/>
      <c r="E52" s="1"/>
      <c r="F52" s="1"/>
      <c r="G52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39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2013-06-25T10:10:34Z</cp:lastPrinted>
  <dcterms:modified xsi:type="dcterms:W3CDTF">2013-06-26T07:09:33Z</dcterms:modified>
  <cp:category/>
  <cp:version/>
  <cp:contentType/>
  <cp:contentStatus/>
</cp:coreProperties>
</file>