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металл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<sst xmlns="http://schemas.openxmlformats.org/spreadsheetml/2006/main" count="53" uniqueCount="41">
  <si>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</si>
  <si>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</si>
  <si>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</si>
  <si>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</si>
  <si>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</si>
  <si>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</si>
  <si>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</si>
  <si>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</si>
  <si>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</si>
  <si>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</si>
  <si>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</si>
  <si>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</si>
  <si>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</si>
  <si>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</si>
  <si>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</si>
  <si>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</si>
  <si>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</si>
  <si>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</si>
  <si>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</si>
  <si>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</si>
  <si>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</si>
  <si>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</si>
  <si>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в том числе:</t>
  </si>
  <si>
    <t>ООО "Комсервис" ХВС металл</t>
  </si>
  <si>
    <t xml:space="preserve">     стоимости работ по установке общедомовых приборов учета (металл)</t>
  </si>
  <si>
    <t>м2</t>
  </si>
  <si>
    <t>слес-сант 6час х 47,91 х 130%</t>
  </si>
  <si>
    <t>эл.газосв 6час х 47,91 х 150%</t>
  </si>
  <si>
    <t>Стоимость на 1 м2</t>
  </si>
  <si>
    <t>Общая площадь</t>
  </si>
  <si>
    <t>ООО "Комсервис" ГВСметалл</t>
  </si>
  <si>
    <t xml:space="preserve">                          пос.Первомайский  дом № 9</t>
  </si>
  <si>
    <t>кран шаровый Ду 25 г/ш ручка</t>
  </si>
  <si>
    <t>шт</t>
  </si>
  <si>
    <t>резьба Ду 32</t>
  </si>
  <si>
    <t>фильтр Ду 25 латунь</t>
  </si>
  <si>
    <t>счетчик воды ВСКМ 25</t>
  </si>
  <si>
    <t>фильтр Ду 32 латунь</t>
  </si>
  <si>
    <t>счетчик воды ВСКМ 32</t>
  </si>
  <si>
    <t>вентиль шаровый 32 РР</t>
  </si>
  <si>
    <t xml:space="preserve">        Начальник ПЭО:                                                    С.В.Марова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</si>
</sst>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2" fontId="3" fillId="0" borderId="2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4"/>
  <sheetViews>
    <sheetView tabSelected="1" workbookViewId="0" topLeftCell="A7">
      <selection activeCell="E48" sqref="E48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7.851562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31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5" t="s">
        <v>2</v>
      </c>
      <c r="C17" s="65" t="s">
        <v>3</v>
      </c>
      <c r="D17" s="65" t="s">
        <v>4</v>
      </c>
      <c r="E17" s="65" t="s">
        <v>5</v>
      </c>
      <c r="F17" s="65" t="s">
        <v>6</v>
      </c>
      <c r="G17" s="65" t="s">
        <v>7</v>
      </c>
      <c r="H17" s="67" t="s">
        <v>22</v>
      </c>
      <c r="I17" s="68"/>
    </row>
    <row r="18" spans="2:9" ht="65.25" customHeight="1" thickBot="1">
      <c r="B18" s="66"/>
      <c r="C18" s="66"/>
      <c r="D18" s="66"/>
      <c r="E18" s="66"/>
      <c r="F18" s="66"/>
      <c r="G18" s="66"/>
      <c r="H18" s="3" t="s">
        <v>23</v>
      </c>
      <c r="I18" s="3" t="s">
        <v>30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1379.81</v>
      </c>
      <c r="H20" s="51">
        <f>H21+H22</f>
        <v>459.94</v>
      </c>
      <c r="I20" s="42">
        <f>I21+I22</f>
        <v>919.8699999999999</v>
      </c>
    </row>
    <row r="21" spans="2:9" ht="12.75">
      <c r="B21" s="5"/>
      <c r="C21" s="11" t="s">
        <v>26</v>
      </c>
      <c r="D21" s="19"/>
      <c r="E21" s="27"/>
      <c r="F21" s="38"/>
      <c r="G21" s="27">
        <v>661.16</v>
      </c>
      <c r="H21" s="52">
        <v>220.39</v>
      </c>
      <c r="I21" s="43">
        <f>G21-H21</f>
        <v>440.77</v>
      </c>
    </row>
    <row r="22" spans="2:9" ht="12.75">
      <c r="B22" s="5"/>
      <c r="C22" s="11" t="s">
        <v>27</v>
      </c>
      <c r="D22" s="19"/>
      <c r="E22" s="27"/>
      <c r="F22" s="38"/>
      <c r="G22" s="27">
        <v>718.65</v>
      </c>
      <c r="H22" s="52">
        <v>239.55</v>
      </c>
      <c r="I22" s="43">
        <f>G22-H22</f>
        <v>479.09999999999997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416.70261999999997</v>
      </c>
      <c r="H23" s="53">
        <f>H20*E23/100</f>
        <v>138.90188</v>
      </c>
      <c r="I23" s="44">
        <f>I20*E23/100</f>
        <v>277.80073999999996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405.112216</v>
      </c>
      <c r="H25" s="53">
        <f>H20*E25/100</f>
        <v>135.038384</v>
      </c>
      <c r="I25" s="44">
        <f>I20*E25/100</f>
        <v>270.073832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1051.277239</v>
      </c>
      <c r="H27" s="53">
        <f>H20*E27/100</f>
        <v>350.428286</v>
      </c>
      <c r="I27" s="44">
        <f>I20*E27/100</f>
        <v>700.8489529999999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H29+I29</f>
        <v>9205.17</v>
      </c>
      <c r="H29" s="53">
        <v>4602.58</v>
      </c>
      <c r="I29" s="44">
        <v>4602.59</v>
      </c>
    </row>
    <row r="30" spans="2:9" ht="12.75">
      <c r="B30" s="5"/>
      <c r="C30" s="11" t="s">
        <v>32</v>
      </c>
      <c r="D30" s="19" t="s">
        <v>33</v>
      </c>
      <c r="E30" s="27">
        <v>1</v>
      </c>
      <c r="F30" s="38">
        <v>270</v>
      </c>
      <c r="G30" s="34">
        <f>F30*E30</f>
        <v>270</v>
      </c>
      <c r="H30" s="63"/>
      <c r="I30" s="64"/>
    </row>
    <row r="31" spans="2:9" ht="12.75">
      <c r="B31" s="5"/>
      <c r="C31" s="11" t="s">
        <v>34</v>
      </c>
      <c r="D31" s="19" t="s">
        <v>33</v>
      </c>
      <c r="E31" s="27">
        <v>4</v>
      </c>
      <c r="F31" s="38">
        <v>11.09</v>
      </c>
      <c r="G31" s="34">
        <f aca="true" t="shared" si="0" ref="G31:G36">F31*E31</f>
        <v>44.36</v>
      </c>
      <c r="H31" s="63"/>
      <c r="I31" s="64"/>
    </row>
    <row r="32" spans="2:9" ht="12.75">
      <c r="B32" s="5"/>
      <c r="C32" s="11" t="s">
        <v>35</v>
      </c>
      <c r="D32" s="19" t="s">
        <v>33</v>
      </c>
      <c r="E32" s="27">
        <v>1</v>
      </c>
      <c r="F32" s="38">
        <v>162.46</v>
      </c>
      <c r="G32" s="34">
        <f t="shared" si="0"/>
        <v>162.46</v>
      </c>
      <c r="H32" s="63"/>
      <c r="I32" s="64"/>
    </row>
    <row r="33" spans="2:9" ht="12.75">
      <c r="B33" s="5"/>
      <c r="C33" s="11" t="s">
        <v>36</v>
      </c>
      <c r="D33" s="19" t="s">
        <v>33</v>
      </c>
      <c r="E33" s="27">
        <v>1</v>
      </c>
      <c r="F33" s="38">
        <v>2227.99</v>
      </c>
      <c r="G33" s="34">
        <f t="shared" si="0"/>
        <v>2227.99</v>
      </c>
      <c r="H33" s="63"/>
      <c r="I33" s="64"/>
    </row>
    <row r="34" spans="2:9" ht="12.75">
      <c r="B34" s="5"/>
      <c r="C34" s="11" t="s">
        <v>37</v>
      </c>
      <c r="D34" s="19" t="s">
        <v>33</v>
      </c>
      <c r="E34" s="27">
        <v>2</v>
      </c>
      <c r="F34" s="38">
        <v>344.085</v>
      </c>
      <c r="G34" s="34">
        <f t="shared" si="0"/>
        <v>688.17</v>
      </c>
      <c r="H34" s="63"/>
      <c r="I34" s="64"/>
    </row>
    <row r="35" spans="2:9" ht="12.75">
      <c r="B35" s="5"/>
      <c r="C35" s="11" t="s">
        <v>38</v>
      </c>
      <c r="D35" s="19" t="s">
        <v>33</v>
      </c>
      <c r="E35" s="27">
        <v>2</v>
      </c>
      <c r="F35" s="38">
        <v>2686.095</v>
      </c>
      <c r="G35" s="34">
        <f t="shared" si="0"/>
        <v>5372.19</v>
      </c>
      <c r="H35" s="63"/>
      <c r="I35" s="64"/>
    </row>
    <row r="36" spans="2:9" ht="12.75">
      <c r="B36" s="5"/>
      <c r="C36" s="11" t="s">
        <v>39</v>
      </c>
      <c r="D36" s="19" t="s">
        <v>33</v>
      </c>
      <c r="E36" s="27">
        <v>2</v>
      </c>
      <c r="F36" s="38">
        <v>220</v>
      </c>
      <c r="G36" s="34">
        <f t="shared" si="0"/>
        <v>440</v>
      </c>
      <c r="H36" s="63"/>
      <c r="I36" s="64"/>
    </row>
    <row r="37" spans="2:9" ht="12.75">
      <c r="B37" s="5"/>
      <c r="C37" s="11"/>
      <c r="D37" s="19"/>
      <c r="E37" s="27"/>
      <c r="F37" s="38"/>
      <c r="G37" s="34"/>
      <c r="H37" s="63"/>
      <c r="I37" s="64"/>
    </row>
    <row r="38" spans="2:9" ht="12.75">
      <c r="B38" s="5"/>
      <c r="C38" s="10" t="s">
        <v>14</v>
      </c>
      <c r="D38" s="20" t="s">
        <v>9</v>
      </c>
      <c r="E38" s="26"/>
      <c r="F38" s="37"/>
      <c r="G38" s="33">
        <f>G20+G23+G25+G27+G29</f>
        <v>12458.072075</v>
      </c>
      <c r="H38" s="54">
        <f>H20+H23+H25+H27+H29+H34</f>
        <v>5686.88855</v>
      </c>
      <c r="I38" s="45">
        <f>I20+I23+I25+I27+I29+I35</f>
        <v>6771.183525</v>
      </c>
    </row>
    <row r="39" spans="2:9" ht="12.75">
      <c r="B39" s="5"/>
      <c r="C39" s="10"/>
      <c r="D39" s="20"/>
      <c r="E39" s="26"/>
      <c r="F39" s="37"/>
      <c r="G39" s="28"/>
      <c r="H39" s="55"/>
      <c r="I39" s="46"/>
    </row>
    <row r="40" spans="2:9" ht="12.75">
      <c r="B40" s="5">
        <v>6</v>
      </c>
      <c r="C40" s="10" t="s">
        <v>15</v>
      </c>
      <c r="D40" s="20" t="s">
        <v>11</v>
      </c>
      <c r="E40" s="26">
        <v>5</v>
      </c>
      <c r="F40" s="37"/>
      <c r="G40" s="33">
        <f>G38*E40/100</f>
        <v>622.90360375</v>
      </c>
      <c r="H40" s="54">
        <f>H38*E40/100</f>
        <v>284.3444275</v>
      </c>
      <c r="I40" s="45">
        <f>I38*E40/100</f>
        <v>338.55917625</v>
      </c>
    </row>
    <row r="41" spans="2:9" ht="12.75">
      <c r="B41" s="5"/>
      <c r="C41" s="10"/>
      <c r="D41" s="20"/>
      <c r="E41" s="26"/>
      <c r="F41" s="37"/>
      <c r="G41" s="28"/>
      <c r="H41" s="55"/>
      <c r="I41" s="46"/>
    </row>
    <row r="42" spans="2:9" ht="12.75">
      <c r="B42" s="5"/>
      <c r="C42" s="10" t="s">
        <v>16</v>
      </c>
      <c r="D42" s="20" t="s">
        <v>9</v>
      </c>
      <c r="E42" s="26"/>
      <c r="F42" s="37"/>
      <c r="G42" s="33">
        <f>G40+G38</f>
        <v>13080.975678750001</v>
      </c>
      <c r="H42" s="54">
        <f>H40+H38</f>
        <v>5971.2329775</v>
      </c>
      <c r="I42" s="45">
        <f>I40+I38</f>
        <v>7109.74270125</v>
      </c>
    </row>
    <row r="43" spans="2:9" ht="12.75">
      <c r="B43" s="5"/>
      <c r="C43" s="10"/>
      <c r="D43" s="20"/>
      <c r="E43" s="26"/>
      <c r="F43" s="37"/>
      <c r="G43" s="28"/>
      <c r="H43" s="53"/>
      <c r="I43" s="44"/>
    </row>
    <row r="44" spans="2:9" ht="12.75">
      <c r="B44" s="5"/>
      <c r="C44" s="10"/>
      <c r="D44" s="20"/>
      <c r="E44" s="26"/>
      <c r="F44" s="37"/>
      <c r="G44" s="33"/>
      <c r="H44" s="53"/>
      <c r="I44" s="44"/>
    </row>
    <row r="45" spans="2:9" ht="13.5" thickBot="1">
      <c r="B45" s="6"/>
      <c r="C45" s="13"/>
      <c r="D45" s="21"/>
      <c r="E45" s="29"/>
      <c r="F45" s="39"/>
      <c r="G45" s="29"/>
      <c r="H45" s="53"/>
      <c r="I45" s="44"/>
    </row>
    <row r="46" spans="2:10" ht="13.5" thickBot="1">
      <c r="B46" s="7"/>
      <c r="C46" s="14" t="s">
        <v>20</v>
      </c>
      <c r="D46" s="22" t="s">
        <v>9</v>
      </c>
      <c r="E46" s="30"/>
      <c r="F46" s="40"/>
      <c r="G46" s="35">
        <f>G44+G42</f>
        <v>13080.975678750001</v>
      </c>
      <c r="H46" s="56">
        <f>H44+H42</f>
        <v>5971.2329775</v>
      </c>
      <c r="I46" s="47">
        <f>I44+I42</f>
        <v>7109.74270125</v>
      </c>
      <c r="J46" s="59"/>
    </row>
    <row r="47" spans="2:9" ht="12.75">
      <c r="B47" s="8"/>
      <c r="C47" s="15" t="s">
        <v>29</v>
      </c>
      <c r="D47" s="23" t="s">
        <v>25</v>
      </c>
      <c r="E47" s="62">
        <v>877.8</v>
      </c>
      <c r="F47" s="23"/>
      <c r="G47" s="31"/>
      <c r="H47" s="57"/>
      <c r="I47" s="48"/>
    </row>
    <row r="48" spans="2:9" ht="13.5" thickBot="1">
      <c r="B48" s="9"/>
      <c r="C48" s="16" t="s">
        <v>28</v>
      </c>
      <c r="D48" s="24"/>
      <c r="E48" s="32"/>
      <c r="F48" s="24"/>
      <c r="G48" s="36">
        <f>G46/E47</f>
        <v>14.90200008971292</v>
      </c>
      <c r="H48" s="58">
        <f>H46/E47</f>
        <v>6.8024982655502395</v>
      </c>
      <c r="I48" s="49">
        <f>I46/E47</f>
        <v>8.09950182416268</v>
      </c>
    </row>
    <row r="49" ht="12.75">
      <c r="I49" s="59"/>
    </row>
    <row r="50" spans="7:9" ht="12.75">
      <c r="G50" s="59"/>
      <c r="H50" s="59"/>
      <c r="I50" s="59"/>
    </row>
    <row r="51" spans="3:9" ht="12.75">
      <c r="C51" s="1"/>
      <c r="D51" s="60"/>
      <c r="E51" s="60"/>
      <c r="F51" s="60"/>
      <c r="G51" s="61"/>
      <c r="H51" s="61"/>
      <c r="I51" s="6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 t="s">
        <v>40</v>
      </c>
      <c r="D54" s="1"/>
      <c r="E54" s="1"/>
      <c r="F54" s="1"/>
      <c r="G54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24" right="0.7479166666666667" top="0.35" bottom="0.24" header="0.5118055555555556" footer="0.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2013-07-02T11:49:53Z</cp:lastPrinted>
  <dcterms:modified xsi:type="dcterms:W3CDTF">2013-07-02T11:51:45Z</dcterms:modified>
  <cp:category/>
  <cp:version/>
  <cp:contentType/>
  <cp:contentStatus/>
</cp:coreProperties>
</file>